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39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1"/>
  <c r="D25"/>
  <c r="F5"/>
  <c r="E5"/>
  <c r="D35"/>
  <c r="B35"/>
  <c r="D18"/>
  <c r="B10"/>
  <c r="C10" s="1"/>
  <c r="C9"/>
  <c r="B9"/>
  <c r="C6"/>
  <c r="C7"/>
  <c r="C8"/>
  <c r="C5"/>
  <c r="C4"/>
  <c r="F12"/>
  <c r="B18"/>
  <c r="C35"/>
  <c r="C30"/>
  <c r="C20"/>
  <c r="C25" s="1"/>
  <c r="B30"/>
  <c r="B25"/>
  <c r="C18" l="1"/>
  <c r="C37" s="1"/>
  <c r="B37"/>
  <c r="D37"/>
</calcChain>
</file>

<file path=xl/sharedStrings.xml><?xml version="1.0" encoding="utf-8"?>
<sst xmlns="http://schemas.openxmlformats.org/spreadsheetml/2006/main" count="35" uniqueCount="30">
  <si>
    <t>우리은행</t>
    <phoneticPr fontId="2" type="noConversion"/>
  </si>
  <si>
    <t>nh농협손해보험</t>
    <phoneticPr fontId="2" type="noConversion"/>
  </si>
  <si>
    <t>우리금융캐피탈</t>
    <phoneticPr fontId="2" type="noConversion"/>
  </si>
  <si>
    <t>신한카드론</t>
    <phoneticPr fontId="2" type="noConversion"/>
  </si>
  <si>
    <t>하나카드론</t>
    <phoneticPr fontId="2" type="noConversion"/>
  </si>
  <si>
    <t>kb캐피탈</t>
    <phoneticPr fontId="2" type="noConversion"/>
  </si>
  <si>
    <t>신한은행약관</t>
    <phoneticPr fontId="2" type="noConversion"/>
  </si>
  <si>
    <t>상상인저축은행</t>
    <phoneticPr fontId="2" type="noConversion"/>
  </si>
  <si>
    <t>서울신보(하나은행)</t>
    <phoneticPr fontId="2" type="noConversion"/>
  </si>
  <si>
    <t>소상공인(기업)</t>
    <phoneticPr fontId="2" type="noConversion"/>
  </si>
  <si>
    <t>동생</t>
    <phoneticPr fontId="2" type="noConversion"/>
  </si>
  <si>
    <t>승희</t>
    <phoneticPr fontId="2" type="noConversion"/>
  </si>
  <si>
    <t>월세</t>
    <phoneticPr fontId="2" type="noConversion"/>
  </si>
  <si>
    <t>월급</t>
    <phoneticPr fontId="2" type="noConversion"/>
  </si>
  <si>
    <t>구분</t>
    <phoneticPr fontId="2" type="noConversion"/>
  </si>
  <si>
    <t>원금</t>
    <phoneticPr fontId="2" type="noConversion"/>
  </si>
  <si>
    <t>상환액</t>
    <phoneticPr fontId="2" type="noConversion"/>
  </si>
  <si>
    <t>잔액</t>
    <phoneticPr fontId="2" type="noConversion"/>
  </si>
  <si>
    <t>대출</t>
    <phoneticPr fontId="2" type="noConversion"/>
  </si>
  <si>
    <t>계</t>
    <phoneticPr fontId="2" type="noConversion"/>
  </si>
  <si>
    <t>소상고인(국민)</t>
    <phoneticPr fontId="2" type="noConversion"/>
  </si>
  <si>
    <t>삼성카드론</t>
    <phoneticPr fontId="2" type="noConversion"/>
  </si>
  <si>
    <t>국민카드론</t>
    <phoneticPr fontId="2" type="noConversion"/>
  </si>
  <si>
    <t>국민은행신용</t>
    <phoneticPr fontId="2" type="noConversion"/>
  </si>
  <si>
    <t>와이프</t>
    <phoneticPr fontId="2" type="noConversion"/>
  </si>
  <si>
    <t>한화손해약관</t>
    <phoneticPr fontId="2" type="noConversion"/>
  </si>
  <si>
    <t>신한생명약관</t>
    <phoneticPr fontId="2" type="noConversion"/>
  </si>
  <si>
    <t>퇴직금</t>
    <phoneticPr fontId="2" type="noConversion"/>
  </si>
  <si>
    <t>담보</t>
    <phoneticPr fontId="2" type="noConversion"/>
  </si>
  <si>
    <t>지인들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</si>
</sst>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4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2" xfId="1" applyFont="1" applyFill="1" applyBorder="1">
      <alignment vertical="center"/>
    </xf>
    <xf numFmtId="31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A29" sqref="A29"/>
    </sheetView>
  </sheetViews>
  <sheetFormatPr defaultRowHeight="16.5"/>
  <cols>
    <col min="1" max="1" width="17.125" customWidth="1"/>
    <col min="2" max="2" width="13.75" customWidth="1"/>
    <col min="3" max="3" width="14.625" customWidth="1"/>
    <col min="4" max="4" width="20.25" customWidth="1"/>
    <col min="5" max="6" width="13" bestFit="1" customWidth="1"/>
  </cols>
  <sheetData>
    <row r="1" spans="1:6">
      <c r="D1" s="8">
        <v>44945</v>
      </c>
    </row>
    <row r="2" spans="1:6">
      <c r="A2" s="5" t="s">
        <v>18</v>
      </c>
      <c r="B2" s="2"/>
      <c r="C2" s="2"/>
      <c r="D2" s="2"/>
    </row>
    <row r="3" spans="1:6">
      <c r="A3" s="5" t="s">
        <v>14</v>
      </c>
      <c r="B3" s="5" t="s">
        <v>15</v>
      </c>
      <c r="C3" s="5" t="s">
        <v>16</v>
      </c>
      <c r="D3" s="5" t="s">
        <v>17</v>
      </c>
    </row>
    <row r="4" spans="1:6">
      <c r="A4" s="5" t="s">
        <v>0</v>
      </c>
      <c r="B4" s="3">
        <v>138900000</v>
      </c>
      <c r="C4" s="3">
        <f>B4-D4</f>
        <v>23279512</v>
      </c>
      <c r="D4" s="3">
        <v>115620488</v>
      </c>
      <c r="E4" s="6" t="s">
        <v>28</v>
      </c>
    </row>
    <row r="5" spans="1:6">
      <c r="A5" s="5" t="s">
        <v>1</v>
      </c>
      <c r="B5" s="3">
        <v>148000000</v>
      </c>
      <c r="C5" s="3">
        <f>B5-D5</f>
        <v>16149407</v>
      </c>
      <c r="D5" s="3">
        <v>131850593</v>
      </c>
      <c r="E5" s="6">
        <f>B4+B5+B17</f>
        <v>810900000</v>
      </c>
      <c r="F5" s="6">
        <f>D4+D5+D17</f>
        <v>771471081</v>
      </c>
    </row>
    <row r="6" spans="1:6">
      <c r="A6" s="5" t="s">
        <v>2</v>
      </c>
      <c r="B6" s="3">
        <v>24300000</v>
      </c>
      <c r="C6" s="3">
        <f t="shared" ref="C6:C10" si="0">B6-D6</f>
        <v>13257269</v>
      </c>
      <c r="D6" s="3">
        <v>11042731</v>
      </c>
    </row>
    <row r="7" spans="1:6">
      <c r="A7" s="5" t="s">
        <v>3</v>
      </c>
      <c r="B7" s="3">
        <v>3000000</v>
      </c>
      <c r="C7" s="3">
        <f t="shared" si="0"/>
        <v>0</v>
      </c>
      <c r="D7" s="3">
        <v>3000000</v>
      </c>
      <c r="E7" s="6"/>
    </row>
    <row r="8" spans="1:6">
      <c r="A8" s="5" t="s">
        <v>4</v>
      </c>
      <c r="B8" s="3">
        <v>16600000</v>
      </c>
      <c r="C8" s="3">
        <f t="shared" si="0"/>
        <v>15953633</v>
      </c>
      <c r="D8" s="3">
        <v>646367</v>
      </c>
    </row>
    <row r="9" spans="1:6">
      <c r="A9" s="5" t="s">
        <v>25</v>
      </c>
      <c r="B9" s="3">
        <f>2740000+6380000+530000+580000+3110000</f>
        <v>13340000</v>
      </c>
      <c r="C9" s="3">
        <f t="shared" si="0"/>
        <v>0</v>
      </c>
      <c r="D9" s="3">
        <v>13340000</v>
      </c>
    </row>
    <row r="10" spans="1:6">
      <c r="A10" s="5" t="s">
        <v>26</v>
      </c>
      <c r="B10" s="3">
        <f>6457799+4162746+2575261</f>
        <v>13195806</v>
      </c>
      <c r="C10" s="3">
        <f t="shared" si="0"/>
        <v>0</v>
      </c>
      <c r="D10" s="3">
        <v>13195806</v>
      </c>
    </row>
    <row r="11" spans="1:6">
      <c r="A11" s="5" t="s">
        <v>6</v>
      </c>
      <c r="B11" s="3">
        <v>1300000</v>
      </c>
      <c r="C11" s="3">
        <v>0</v>
      </c>
      <c r="D11" s="3">
        <v>1300000</v>
      </c>
    </row>
    <row r="12" spans="1:6">
      <c r="A12" s="5" t="s">
        <v>5</v>
      </c>
      <c r="B12" s="3">
        <v>30000000</v>
      </c>
      <c r="C12" s="3">
        <v>3637000</v>
      </c>
      <c r="D12" s="3">
        <v>21627690</v>
      </c>
      <c r="E12" s="7"/>
      <c r="F12" s="6">
        <f>SUM(E7:E12)</f>
        <v>0</v>
      </c>
    </row>
    <row r="13" spans="1:6">
      <c r="A13" s="5" t="s">
        <v>23</v>
      </c>
      <c r="B13" s="3">
        <v>12761000</v>
      </c>
      <c r="C13" s="3">
        <v>208000</v>
      </c>
      <c r="D13" s="3">
        <v>11342818</v>
      </c>
    </row>
    <row r="14" spans="1:6">
      <c r="A14" s="5" t="s">
        <v>21</v>
      </c>
      <c r="B14" s="3">
        <v>3000000</v>
      </c>
      <c r="C14" s="3"/>
      <c r="D14" s="3">
        <v>3000000</v>
      </c>
    </row>
    <row r="15" spans="1:6">
      <c r="A15" s="5" t="s">
        <v>22</v>
      </c>
      <c r="B15" s="3">
        <v>3000000</v>
      </c>
      <c r="C15" s="3"/>
      <c r="D15" s="3">
        <v>3000000</v>
      </c>
      <c r="E15" s="6"/>
    </row>
    <row r="16" spans="1:6">
      <c r="A16" s="5" t="s">
        <v>24</v>
      </c>
      <c r="B16" s="3">
        <v>2500000</v>
      </c>
      <c r="C16" s="3"/>
      <c r="D16" s="3">
        <v>25000000</v>
      </c>
      <c r="E16" s="6"/>
    </row>
    <row r="17" spans="1:4">
      <c r="A17" s="5" t="s">
        <v>7</v>
      </c>
      <c r="B17" s="3">
        <v>524000000</v>
      </c>
      <c r="C17" s="3">
        <v>0</v>
      </c>
      <c r="D17" s="3">
        <v>524000000</v>
      </c>
    </row>
    <row r="18" spans="1:4">
      <c r="A18" s="5" t="s">
        <v>19</v>
      </c>
      <c r="B18" s="3">
        <f>SUM(B4:B17)</f>
        <v>933896806</v>
      </c>
      <c r="C18" s="3">
        <f>SUM(C4:C17)</f>
        <v>72484821</v>
      </c>
      <c r="D18" s="3">
        <f>SUM(D4:D17)</f>
        <v>877966493</v>
      </c>
    </row>
    <row r="19" spans="1:4">
      <c r="A19" s="5"/>
      <c r="B19" s="3"/>
      <c r="C19" s="3"/>
      <c r="D19" s="3"/>
    </row>
    <row r="20" spans="1:4">
      <c r="A20" s="5" t="s">
        <v>8</v>
      </c>
      <c r="B20" s="3">
        <v>50000000</v>
      </c>
      <c r="C20" s="3">
        <f>B20-D20</f>
        <v>31262000</v>
      </c>
      <c r="D20" s="3">
        <v>18738000</v>
      </c>
    </row>
    <row r="21" spans="1:4">
      <c r="A21" s="5" t="s">
        <v>8</v>
      </c>
      <c r="B21" s="3">
        <v>20000000</v>
      </c>
      <c r="C21" s="3">
        <v>0</v>
      </c>
      <c r="D21" s="3">
        <v>20000000</v>
      </c>
    </row>
    <row r="22" spans="1:4">
      <c r="A22" s="5" t="s">
        <v>8</v>
      </c>
      <c r="B22" s="3">
        <v>20000000</v>
      </c>
      <c r="C22" s="3">
        <v>0</v>
      </c>
      <c r="D22" s="3">
        <v>20000000</v>
      </c>
    </row>
    <row r="23" spans="1:4">
      <c r="A23" s="5" t="s">
        <v>20</v>
      </c>
      <c r="B23" s="3">
        <v>10000000</v>
      </c>
      <c r="C23" s="3">
        <v>0</v>
      </c>
      <c r="D23" s="3">
        <v>10000000</v>
      </c>
    </row>
    <row r="24" spans="1:4">
      <c r="A24" s="5" t="s">
        <v>9</v>
      </c>
      <c r="B24" s="3">
        <v>25000000</v>
      </c>
      <c r="C24" s="3">
        <v>0</v>
      </c>
      <c r="D24" s="3">
        <v>25000000</v>
      </c>
    </row>
    <row r="25" spans="1:4">
      <c r="A25" s="5" t="s">
        <v>19</v>
      </c>
      <c r="B25" s="3">
        <f>SUM(B20:B24)</f>
        <v>125000000</v>
      </c>
      <c r="C25" s="3">
        <f>SUM(C20:C24)</f>
        <v>31262000</v>
      </c>
      <c r="D25" s="3">
        <f>SUM(D20:D24)</f>
        <v>93738000</v>
      </c>
    </row>
    <row r="26" spans="1:4">
      <c r="A26" s="5"/>
      <c r="B26" s="3"/>
      <c r="C26" s="3"/>
      <c r="D26" s="3"/>
    </row>
    <row r="27" spans="1:4">
      <c r="A27" s="5" t="s">
        <v>10</v>
      </c>
      <c r="B27" s="3">
        <v>200000000</v>
      </c>
      <c r="C27" s="3">
        <v>0</v>
      </c>
      <c r="D27" s="3">
        <v>200000000</v>
      </c>
    </row>
    <row r="28" spans="1:4">
      <c r="A28" s="5" t="s">
        <v>11</v>
      </c>
      <c r="B28" s="3">
        <v>20000000</v>
      </c>
      <c r="C28" s="3">
        <v>0</v>
      </c>
      <c r="D28" s="3">
        <v>20000000</v>
      </c>
    </row>
    <row r="29" spans="1:4">
      <c r="A29" s="5" t="s">
        <v>29</v>
      </c>
      <c r="B29" s="3">
        <v>35000000</v>
      </c>
      <c r="C29" s="3">
        <v>0</v>
      </c>
      <c r="D29" s="3">
        <v>10000000</v>
      </c>
    </row>
    <row r="30" spans="1:4">
      <c r="A30" s="5" t="s">
        <v>19</v>
      </c>
      <c r="B30" s="4">
        <f>SUM(B27:B29)</f>
        <v>255000000</v>
      </c>
      <c r="C30" s="4">
        <f t="shared" ref="C30:D30" si="1">SUM(C27:C29)</f>
        <v>0</v>
      </c>
      <c r="D30" s="4">
        <f>SUM(D27:D29)</f>
        <v>230000000</v>
      </c>
    </row>
    <row r="31" spans="1:4">
      <c r="A31" s="5"/>
      <c r="B31" s="2"/>
      <c r="C31" s="3"/>
      <c r="D31" s="3"/>
    </row>
    <row r="32" spans="1:4">
      <c r="A32" s="5" t="s">
        <v>12</v>
      </c>
      <c r="B32" s="4">
        <v>20000000</v>
      </c>
      <c r="C32" s="3">
        <v>0</v>
      </c>
      <c r="D32" s="3">
        <v>20000000</v>
      </c>
    </row>
    <row r="33" spans="1:4">
      <c r="A33" s="5" t="s">
        <v>13</v>
      </c>
      <c r="B33" s="4">
        <v>40000000</v>
      </c>
      <c r="C33" s="3">
        <v>0</v>
      </c>
      <c r="D33" s="3">
        <v>20000000</v>
      </c>
    </row>
    <row r="34" spans="1:4">
      <c r="A34" s="5" t="s">
        <v>27</v>
      </c>
      <c r="B34" s="4">
        <v>56000000</v>
      </c>
      <c r="C34" s="3"/>
      <c r="D34" s="3">
        <v>56000000</v>
      </c>
    </row>
    <row r="35" spans="1:4">
      <c r="A35" s="5" t="s">
        <v>19</v>
      </c>
      <c r="B35" s="4">
        <f>SUM(B32:B34)</f>
        <v>116000000</v>
      </c>
      <c r="C35" s="4">
        <f t="shared" ref="C35:D35" si="2">SUM(C32:C33)</f>
        <v>0</v>
      </c>
      <c r="D35" s="4">
        <f>SUM(D32:D34)</f>
        <v>96000000</v>
      </c>
    </row>
    <row r="36" spans="1:4">
      <c r="A36" s="5"/>
      <c r="B36" s="2"/>
      <c r="C36" s="3"/>
      <c r="D36" s="3"/>
    </row>
    <row r="37" spans="1:4">
      <c r="A37" s="5"/>
      <c r="B37" s="4">
        <f>B18+B25+B30+B35</f>
        <v>1429896806</v>
      </c>
      <c r="C37" s="4">
        <f>C18+C25+C30+C35</f>
        <v>103746821</v>
      </c>
      <c r="D37" s="4">
        <f>D18+D25+D30+D35</f>
        <v>1297704493</v>
      </c>
    </row>
    <row r="38" spans="1:4">
      <c r="C38" s="1"/>
      <c r="D38" s="1"/>
    </row>
    <row r="39" spans="1:4">
      <c r="C39" s="1"/>
      <c r="D39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2022-03-21T08:47:16Z</cp:lastPrinted>
  <dcterms:created xsi:type="dcterms:W3CDTF">2022-02-10T03:38:06Z</dcterms:created>
  <dcterms:modified xsi:type="dcterms:W3CDTF">2023-01-19T12:23:15Z</dcterms:modified>
</cp:coreProperties>
</file>